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AE4D39CF-3997-4265-A534-6CC19861B35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<sst xmlns="http://schemas.openxmlformats.org/spreadsheetml/2006/main" count="50" uniqueCount="44">
  <si>
    <t xml:space="preserve">GİDEN :  ALİ GÜLER </t>
  </si>
  <si>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</si>
  <si>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</si>
  <si>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</si>
  <si>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</si>
  <si>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</si>
  <si>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</si>
  <si>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</si>
  <si>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</si>
  <si>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</si>
  <si>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</si>
  <si>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</si>
  <si>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</si>
  <si>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</si>
  <si>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</si>
  <si>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</si>
  <si>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</si>
  <si>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</si>
  <si>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</si>
  <si>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</si>
  <si>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</si>
  <si>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</si>
  <si>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</si>
  <si>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</si>
  <si>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SİGARA</t>
  </si>
  <si>
    <t>YOL PRİMİ</t>
  </si>
  <si>
    <t>CİRO</t>
  </si>
  <si>
    <t>SU</t>
  </si>
  <si>
    <t>YOL AVANSI</t>
  </si>
  <si>
    <t>HAVALE</t>
  </si>
  <si>
    <t>ÖDENECEK GÜN</t>
  </si>
  <si>
    <t>TESLİM OLACAK PARA</t>
  </si>
  <si>
    <t>HARCAMA</t>
  </si>
  <si>
    <t>ALİ GÜLER</t>
  </si>
  <si>
    <t>PAZARLAMA</t>
  </si>
  <si>
    <t>KENAN YILDIRIM</t>
  </si>
  <si>
    <t>YOL HARİÇ GELEN NAKİT</t>
  </si>
  <si>
    <t>TOPLAM TESLİM OLACAK NAKİT</t>
  </si>
  <si>
    <t>YÖN.KURULU BAŞK.</t>
  </si>
  <si>
    <t>YUSUF AN</t>
  </si>
  <si>
    <t>KAYNAK ALİMİNYUM</t>
  </si>
  <si>
    <t xml:space="preserve">08 / ŞUBAT / 2021     -- EGE-- </t>
  </si>
  <si>
    <t>HASAN KAYA ( YUSUF AN )</t>
  </si>
  <si>
    <t>FERİT AHMET RODOS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</si>
</sst>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D6" sqref="D6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28515625" bestFit="1" customWidth="1"/>
    <col min="10" max="10" width="23.140625" bestFit="1" customWidth="1"/>
  </cols>
  <sheetData>
    <row r="1" spans="1:10" ht="19.5" thickBot="1" x14ac:dyDescent="0.35">
      <c r="A1" s="1" t="s">
        <v>0</v>
      </c>
      <c r="B1" s="77" t="s">
        <v>41</v>
      </c>
      <c r="C1" s="77"/>
      <c r="D1" s="78"/>
      <c r="E1" s="2"/>
      <c r="F1" s="56" t="s">
        <v>1</v>
      </c>
      <c r="G1" s="57"/>
      <c r="H1" s="58" t="s">
        <v>2</v>
      </c>
      <c r="I1" s="59">
        <v>44235</v>
      </c>
      <c r="J1" s="60"/>
    </row>
    <row r="2" spans="1:10" ht="18.75" x14ac:dyDescent="0.25">
      <c r="A2" s="79" t="s">
        <v>3</v>
      </c>
      <c r="B2" s="80"/>
      <c r="C2" s="80"/>
      <c r="D2" s="81"/>
      <c r="F2" s="82" t="s">
        <v>4</v>
      </c>
      <c r="G2" s="82"/>
      <c r="H2" s="82"/>
      <c r="I2" s="82"/>
      <c r="J2" s="61" t="s">
        <v>30</v>
      </c>
    </row>
    <row r="3" spans="1:10" ht="18.75" x14ac:dyDescent="0.3">
      <c r="A3" s="3" t="s">
        <v>5</v>
      </c>
      <c r="B3" s="4" t="s">
        <v>6</v>
      </c>
      <c r="C3" s="4" t="s">
        <v>7</v>
      </c>
      <c r="D3" s="5" t="s">
        <v>26</v>
      </c>
      <c r="E3" s="6"/>
      <c r="F3" s="4" t="s">
        <v>8</v>
      </c>
      <c r="G3" s="4" t="s">
        <v>9</v>
      </c>
      <c r="H3" s="4" t="s">
        <v>29</v>
      </c>
      <c r="I3" s="4" t="s">
        <v>10</v>
      </c>
      <c r="J3" s="60"/>
    </row>
    <row r="4" spans="1:10" ht="18.75" x14ac:dyDescent="0.3">
      <c r="A4" s="7" t="s">
        <v>39</v>
      </c>
      <c r="B4" s="54">
        <v>44228</v>
      </c>
      <c r="C4" s="8"/>
      <c r="D4" s="9">
        <v>750</v>
      </c>
      <c r="E4" s="6"/>
      <c r="F4" s="7" t="str">
        <f>A4</f>
        <v>YUSUF AN</v>
      </c>
      <c r="G4" s="10">
        <v>750</v>
      </c>
      <c r="H4" s="11"/>
      <c r="I4" s="62">
        <f t="shared" ref="I4" si="0">D4-G4-H4</f>
        <v>0</v>
      </c>
      <c r="J4" s="57"/>
    </row>
    <row r="5" spans="1:10" ht="18.75" x14ac:dyDescent="0.3">
      <c r="A5" s="7" t="s">
        <v>42</v>
      </c>
      <c r="B5" s="54">
        <v>44228</v>
      </c>
      <c r="C5" s="8"/>
      <c r="D5" s="9">
        <v>450</v>
      </c>
      <c r="E5" s="6"/>
      <c r="F5" s="7" t="str">
        <f t="shared" ref="F5:F15" si="1">A5</f>
        <v>HASAN KAYA ( YUSUF AN )</v>
      </c>
      <c r="G5" s="10">
        <v>450</v>
      </c>
      <c r="H5" s="12"/>
      <c r="I5" s="62">
        <f>D5-G5-H5</f>
        <v>0</v>
      </c>
      <c r="J5" s="57"/>
    </row>
    <row r="6" spans="1:10" ht="18.75" x14ac:dyDescent="0.3">
      <c r="A6" s="7" t="s">
        <v>40</v>
      </c>
      <c r="B6" s="54">
        <v>44228</v>
      </c>
      <c r="C6" s="8"/>
      <c r="D6" s="9">
        <v>4545</v>
      </c>
      <c r="E6" s="6"/>
      <c r="F6" s="7" t="str">
        <f t="shared" si="1"/>
        <v>KAYNAK ALİMİNYUM</v>
      </c>
      <c r="G6" s="10">
        <v>4545</v>
      </c>
      <c r="H6" s="12"/>
      <c r="I6" s="62">
        <f t="shared" ref="I6:I10" si="2">D6-G6-H6</f>
        <v>0</v>
      </c>
      <c r="J6" s="57"/>
    </row>
    <row r="7" spans="1:10" ht="18.75" x14ac:dyDescent="0.3">
      <c r="A7" s="7" t="s">
        <v>43</v>
      </c>
      <c r="B7" s="54">
        <v>44228</v>
      </c>
      <c r="C7" s="8"/>
      <c r="D7" s="9">
        <v>6321</v>
      </c>
      <c r="E7" s="6"/>
      <c r="F7" s="7" t="str">
        <f t="shared" si="1"/>
        <v>FERİT AHMET RODOS</v>
      </c>
      <c r="G7" s="55"/>
      <c r="H7" s="12"/>
      <c r="I7" s="62">
        <f t="shared" si="2"/>
        <v>6321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28</v>
      </c>
      <c r="G16" s="10">
        <v>600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11</v>
      </c>
    </row>
    <row r="19" spans="1:10" ht="19.5" thickBot="1" x14ac:dyDescent="0.35">
      <c r="A19" s="83" t="s">
        <v>11</v>
      </c>
      <c r="B19" s="84"/>
      <c r="C19" s="85"/>
      <c r="D19" s="20">
        <f>SUM(D4:D15)</f>
        <v>12066</v>
      </c>
      <c r="E19" s="21"/>
      <c r="F19" s="63" t="s">
        <v>11</v>
      </c>
      <c r="G19" s="64">
        <f>SUM(G4:G18)</f>
        <v>6345</v>
      </c>
      <c r="H19" s="65">
        <f>SUM(H4:H18)</f>
        <v>0</v>
      </c>
      <c r="I19" s="66">
        <f>SUM(I4:I18)</f>
        <v>6321</v>
      </c>
      <c r="J19" s="67">
        <f>SUM(G19:I19)</f>
        <v>12666</v>
      </c>
    </row>
    <row r="20" spans="1:10" ht="15.75" thickBot="1" x14ac:dyDescent="0.3"/>
    <row r="21" spans="1:10" ht="18.75" x14ac:dyDescent="0.25">
      <c r="A21" s="22"/>
      <c r="B21" s="23" t="s">
        <v>13</v>
      </c>
      <c r="C21" s="23" t="s">
        <v>12</v>
      </c>
      <c r="D21" s="23" t="s">
        <v>14</v>
      </c>
      <c r="F21" s="86" t="s">
        <v>15</v>
      </c>
      <c r="G21" s="87"/>
      <c r="H21" s="87"/>
      <c r="I21" s="88"/>
    </row>
    <row r="22" spans="1:10" ht="18.75" x14ac:dyDescent="0.25">
      <c r="A22" s="24" t="s">
        <v>16</v>
      </c>
      <c r="B22" s="4">
        <v>236050</v>
      </c>
      <c r="C22" s="4">
        <v>237619</v>
      </c>
      <c r="D22" s="25">
        <f>B22-C22</f>
        <v>-1569</v>
      </c>
      <c r="F22" s="26" t="s">
        <v>8</v>
      </c>
      <c r="G22" s="8" t="s">
        <v>17</v>
      </c>
      <c r="H22" s="8" t="s">
        <v>18</v>
      </c>
      <c r="I22" s="27" t="s">
        <v>11</v>
      </c>
    </row>
    <row r="23" spans="1:10" ht="18.75" x14ac:dyDescent="0.3">
      <c r="A23" s="24" t="s">
        <v>19</v>
      </c>
      <c r="B23" s="28">
        <f>G23</f>
        <v>800</v>
      </c>
      <c r="C23" s="29"/>
      <c r="D23" s="30">
        <f>B23/D22</f>
        <v>-0.50987890376035694</v>
      </c>
      <c r="F23" s="31" t="s">
        <v>20</v>
      </c>
      <c r="G23" s="32">
        <v>800</v>
      </c>
      <c r="H23" s="32"/>
      <c r="I23" s="14"/>
    </row>
    <row r="24" spans="1:10" ht="19.5" thickBot="1" x14ac:dyDescent="0.3">
      <c r="A24" s="33" t="s">
        <v>21</v>
      </c>
      <c r="B24" s="34">
        <f>G30</f>
        <v>1331</v>
      </c>
      <c r="C24" s="35">
        <f>D19</f>
        <v>12066</v>
      </c>
      <c r="D24" s="36">
        <f>B24/C24</f>
        <v>0.11030996187634676</v>
      </c>
      <c r="F24" s="37" t="s">
        <v>22</v>
      </c>
      <c r="G24" s="10">
        <v>170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23</v>
      </c>
      <c r="G25" s="10">
        <v>240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25</v>
      </c>
      <c r="G26" s="45">
        <v>50</v>
      </c>
      <c r="H26" s="10"/>
      <c r="I26" s="14"/>
    </row>
    <row r="27" spans="1:10" ht="18.75" x14ac:dyDescent="0.3">
      <c r="A27" s="75" t="s">
        <v>36</v>
      </c>
      <c r="B27" s="76"/>
      <c r="F27" s="37" t="s">
        <v>24</v>
      </c>
      <c r="G27" s="10">
        <v>64</v>
      </c>
      <c r="H27" s="10"/>
      <c r="I27" s="14"/>
    </row>
    <row r="28" spans="1:10" ht="18.75" x14ac:dyDescent="0.3">
      <c r="A28" s="69"/>
      <c r="B28" s="70">
        <v>0</v>
      </c>
      <c r="F28" s="37" t="s">
        <v>27</v>
      </c>
      <c r="G28" s="10">
        <v>7</v>
      </c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11</v>
      </c>
      <c r="B30" s="72">
        <f>B28+B29</f>
        <v>0</v>
      </c>
      <c r="C30" s="42"/>
      <c r="D30" s="42"/>
      <c r="F30" s="46" t="s">
        <v>11</v>
      </c>
      <c r="G30" s="47">
        <f>SUM(G23:G29)</f>
        <v>1331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37</v>
      </c>
      <c r="B32" s="74">
        <f>B30+G35</f>
        <v>5014</v>
      </c>
      <c r="C32" s="48"/>
      <c r="F32" s="10"/>
      <c r="G32" s="50"/>
    </row>
    <row r="33" spans="1:10" ht="18.75" x14ac:dyDescent="0.3">
      <c r="F33" s="51" t="s">
        <v>32</v>
      </c>
      <c r="G33" s="50">
        <f>G30</f>
        <v>1331</v>
      </c>
    </row>
    <row r="34" spans="1:10" ht="18.75" x14ac:dyDescent="0.3">
      <c r="A34" s="68" t="s">
        <v>33</v>
      </c>
      <c r="F34" s="51"/>
      <c r="G34" s="50"/>
      <c r="J34" s="68" t="s">
        <v>35</v>
      </c>
    </row>
    <row r="35" spans="1:10" ht="18.75" x14ac:dyDescent="0.3">
      <c r="A35" s="68" t="s">
        <v>34</v>
      </c>
      <c r="F35" s="51" t="s">
        <v>31</v>
      </c>
      <c r="G35" s="50">
        <f>(G19-G30)</f>
        <v>5014</v>
      </c>
      <c r="J35" s="68" t="s">
        <v>38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2020-11-24T05:57:36Z</cp:lastPrinted>
  <dcterms:created xsi:type="dcterms:W3CDTF">2015-06-05T18:17:20Z</dcterms:created>
  <dcterms:modified xsi:type="dcterms:W3CDTF">2021-02-08T06:23:38Z</dcterms:modified>
</cp:coreProperties>
</file>